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200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<sst xmlns="http://schemas.openxmlformats.org/spreadsheetml/2006/main" count="50" uniqueCount="47">
  <si>
    <t>Load/Appliance</t>
  </si>
  <si>
    <t>Hours of operation</t>
  </si>
  <si>
    <t>Total Amp-Hours</t>
  </si>
  <si>
    <t>Stereo</t>
  </si>
  <si>
    <t>VHF receive</t>
  </si>
  <si>
    <t>VHF transmit</t>
  </si>
  <si>
    <t>Running lights</t>
  </si>
  <si>
    <t>TOTALS</t>
  </si>
  <si>
    <t>Amps</t>
  </si>
  <si>
    <t>Watts</t>
  </si>
  <si>
    <t>Lights, reading (2)</t>
  </si>
  <si>
    <t>Light, chart</t>
  </si>
  <si>
    <t>Vacuum cleaner</t>
  </si>
  <si>
    <t>Light, dome, aft</t>
  </si>
  <si>
    <t>Light, dome, forward</t>
  </si>
  <si>
    <t>Depth sounder</t>
  </si>
  <si>
    <t>ELECTRICAL PLAN WORKSHEET</t>
  </si>
  <si>
    <t>Minutes of operation</t>
  </si>
  <si>
    <t>Wind generator (15knots)</t>
  </si>
  <si>
    <t>Solar generator (2, 35watt)</t>
  </si>
  <si>
    <t>Average generation per hour</t>
  </si>
  <si>
    <t>Average load per hour</t>
  </si>
  <si>
    <t>Computer (IBM - 1.9 amps)</t>
  </si>
  <si>
    <t>EQUIPMENT</t>
  </si>
  <si>
    <t>Batteries</t>
  </si>
  <si>
    <t>Battery boxes</t>
  </si>
  <si>
    <t>Cables</t>
  </si>
  <si>
    <t>Wire</t>
  </si>
  <si>
    <t>West bi-color</t>
  </si>
  <si>
    <t>TOTAL COST</t>
  </si>
  <si>
    <t>Servicable</t>
  </si>
  <si>
    <t>Ideal</t>
  </si>
  <si>
    <t>Shore power generator</t>
  </si>
  <si>
    <t>Battery switch/DC circuit panel</t>
  </si>
  <si>
    <t>Blue Sea Systems</t>
  </si>
  <si>
    <t>Fans (2)</t>
  </si>
  <si>
    <t>Installed windbugger versus AirMarine</t>
  </si>
  <si>
    <t>Installed panels versus new replacements</t>
  </si>
  <si>
    <t>Clamped Guest versus permi StatPower</t>
  </si>
  <si>
    <t>CD Stereo from wrecking yard versus new marine unit</t>
  </si>
  <si>
    <t>Hella versus est marine brand</t>
  </si>
  <si>
    <t>West halogen versus incandescent</t>
  </si>
  <si>
    <t>Aquasignal versus 12 volt incandescent</t>
  </si>
  <si>
    <t>Sam's Club versus West Marine</t>
  </si>
  <si>
    <t>Blue Sea versus NAPA</t>
  </si>
  <si>
    <t>Tinned versus auto-grade</t>
  </si>
  <si>
    <t>Anchor light (360 deg)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</si>
</sst>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8"/>
      <name val="Arial"/>
      <family val="0"/>
    </font>
    <font>
      <b/>
      <i/>
      <sz val="11"/>
      <color indexed="9"/>
      <name val="Arial"/>
      <family val="0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6"/>
      <name val="Arial"/>
      <family val="0"/>
    </font>
    <font>
      <b/>
      <sz val="10"/>
      <color indexed="23"/>
      <name val="Arial"/>
      <family val="0"/>
    </font>
    <font>
      <b/>
      <i/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darkGray">
        <fgColor indexed="9"/>
        <bgColor indexed="13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/>
    </xf>
    <xf numFmtId="0" fontId="6" fillId="2" borderId="3" xfId="0" applyFont="1" applyFill="1" applyBorder="1" applyAlignment="1">
      <alignment horizontal="left"/>
    </xf>
    <xf numFmtId="0" fontId="1" fillId="4" borderId="0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7" fillId="3" borderId="0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9" sqref="I29"/>
    </sheetView>
  </sheetViews>
  <sheetFormatPr defaultColWidth="9.140625" defaultRowHeight="12.75"/>
  <cols>
    <col min="1" max="1" width="36.00390625" style="0" bestFit="1" customWidth="1"/>
    <col min="2" max="2" width="6.421875" style="0" bestFit="1" customWidth="1"/>
    <col min="3" max="5" width="19.8515625" style="0" bestFit="1" customWidth="1"/>
    <col min="6" max="6" width="16.57421875" style="0" bestFit="1" customWidth="1"/>
    <col min="7" max="7" width="12.57421875" style="0" bestFit="1" customWidth="1"/>
    <col min="8" max="8" width="5.7109375" style="0" bestFit="1" customWidth="1"/>
    <col min="9" max="9" width="45.140625" style="0" bestFit="1" customWidth="1"/>
  </cols>
  <sheetData>
    <row r="1" spans="1:9" ht="14.25">
      <c r="A1" s="3" t="s">
        <v>16</v>
      </c>
      <c r="B1" s="13"/>
      <c r="C1" s="13"/>
      <c r="D1" s="13"/>
      <c r="E1" s="13"/>
      <c r="F1" s="13"/>
      <c r="G1" s="13" t="s">
        <v>23</v>
      </c>
      <c r="H1" s="13"/>
      <c r="I1" s="13"/>
    </row>
    <row r="2" spans="1:9" ht="14.25">
      <c r="A2" s="3"/>
      <c r="B2" s="13"/>
      <c r="C2" s="13"/>
      <c r="D2" s="13"/>
      <c r="E2" s="13"/>
      <c r="F2" s="13"/>
      <c r="G2" s="13"/>
      <c r="H2" s="13"/>
      <c r="I2" s="13"/>
    </row>
    <row r="3" spans="1:9" ht="15" thickBot="1">
      <c r="A3" s="2" t="s">
        <v>0</v>
      </c>
      <c r="B3" s="14" t="s">
        <v>9</v>
      </c>
      <c r="C3" s="14" t="s">
        <v>8</v>
      </c>
      <c r="D3" s="14" t="s">
        <v>1</v>
      </c>
      <c r="E3" s="14" t="s">
        <v>17</v>
      </c>
      <c r="F3" s="14" t="s">
        <v>2</v>
      </c>
      <c r="G3" s="14" t="s">
        <v>30</v>
      </c>
      <c r="H3" s="14" t="s">
        <v>31</v>
      </c>
      <c r="I3" s="14"/>
    </row>
    <row r="4" spans="1:9" ht="12.75">
      <c r="A4" s="4" t="s">
        <v>3</v>
      </c>
      <c r="B4" s="10">
        <v>60</v>
      </c>
      <c r="C4" s="1">
        <f>B4/12</f>
        <v>5</v>
      </c>
      <c r="D4" s="1">
        <v>1.5</v>
      </c>
      <c r="E4" s="1">
        <f>D4*60</f>
        <v>90</v>
      </c>
      <c r="F4" s="10">
        <f>C4*D4</f>
        <v>7.5</v>
      </c>
      <c r="G4" s="10">
        <v>30</v>
      </c>
      <c r="H4" s="10">
        <v>300</v>
      </c>
      <c r="I4" s="10" t="s">
        <v>39</v>
      </c>
    </row>
    <row r="5" spans="1:9" ht="12.75">
      <c r="A5" s="4" t="s">
        <v>35</v>
      </c>
      <c r="B5" s="10">
        <v>1</v>
      </c>
      <c r="C5" s="1">
        <f aca="true" t="shared" si="0" ref="C5:C15">B5/12</f>
        <v>0.08333333333333333</v>
      </c>
      <c r="D5" s="1">
        <v>5</v>
      </c>
      <c r="E5" s="1">
        <f aca="true" t="shared" si="1" ref="E5:E15">D5*60</f>
        <v>300</v>
      </c>
      <c r="F5" s="10">
        <f>C5*D5</f>
        <v>0.41666666666666663</v>
      </c>
      <c r="G5" s="10">
        <v>20</v>
      </c>
      <c r="H5" s="10">
        <v>60</v>
      </c>
      <c r="I5" s="10" t="s">
        <v>40</v>
      </c>
    </row>
    <row r="6" spans="1:9" ht="12.75">
      <c r="A6" s="4" t="s">
        <v>10</v>
      </c>
      <c r="B6" s="10">
        <v>40</v>
      </c>
      <c r="C6" s="1">
        <f t="shared" si="0"/>
        <v>3.3333333333333335</v>
      </c>
      <c r="D6" s="1">
        <v>1</v>
      </c>
      <c r="E6" s="1">
        <f t="shared" si="1"/>
        <v>60</v>
      </c>
      <c r="F6" s="10">
        <f aca="true" t="shared" si="2" ref="F6:F16">C6*D6</f>
        <v>3.3333333333333335</v>
      </c>
      <c r="G6" s="10">
        <v>20</v>
      </c>
      <c r="H6" s="10">
        <v>40</v>
      </c>
      <c r="I6" s="10" t="s">
        <v>41</v>
      </c>
    </row>
    <row r="7" spans="1:9" ht="12.75">
      <c r="A7" s="4" t="s">
        <v>11</v>
      </c>
      <c r="B7" s="10">
        <v>5</v>
      </c>
      <c r="C7" s="1">
        <f t="shared" si="0"/>
        <v>0.4166666666666667</v>
      </c>
      <c r="D7" s="1">
        <v>0.2</v>
      </c>
      <c r="E7" s="1">
        <f t="shared" si="1"/>
        <v>12</v>
      </c>
      <c r="F7" s="10">
        <f t="shared" si="2"/>
        <v>0.08333333333333334</v>
      </c>
      <c r="G7" s="10">
        <v>15</v>
      </c>
      <c r="H7" s="10">
        <v>65</v>
      </c>
      <c r="I7" s="10" t="s">
        <v>42</v>
      </c>
    </row>
    <row r="8" spans="1:9" ht="12.75">
      <c r="A8" s="4" t="s">
        <v>13</v>
      </c>
      <c r="B8" s="10">
        <v>20</v>
      </c>
      <c r="C8" s="1">
        <f t="shared" si="0"/>
        <v>1.6666666666666667</v>
      </c>
      <c r="D8" s="1">
        <v>0.2</v>
      </c>
      <c r="E8" s="1">
        <f t="shared" si="1"/>
        <v>12</v>
      </c>
      <c r="F8" s="10">
        <f t="shared" si="2"/>
        <v>0.33333333333333337</v>
      </c>
      <c r="G8" s="10"/>
      <c r="H8" s="10">
        <v>30</v>
      </c>
      <c r="I8" s="10" t="s">
        <v>28</v>
      </c>
    </row>
    <row r="9" spans="1:9" ht="12.75">
      <c r="A9" s="4" t="s">
        <v>14</v>
      </c>
      <c r="B9" s="10">
        <v>20</v>
      </c>
      <c r="C9" s="1">
        <f t="shared" si="0"/>
        <v>1.6666666666666667</v>
      </c>
      <c r="D9" s="1">
        <v>0.5</v>
      </c>
      <c r="E9" s="1">
        <f t="shared" si="1"/>
        <v>30</v>
      </c>
      <c r="F9" s="10">
        <f t="shared" si="2"/>
        <v>0.8333333333333334</v>
      </c>
      <c r="G9" s="10"/>
      <c r="H9" s="10">
        <v>30</v>
      </c>
      <c r="I9" s="10" t="s">
        <v>28</v>
      </c>
    </row>
    <row r="10" spans="1:9" ht="12.75">
      <c r="A10" s="4" t="s">
        <v>46</v>
      </c>
      <c r="B10" s="10">
        <v>30</v>
      </c>
      <c r="C10" s="1">
        <f t="shared" si="0"/>
        <v>2.5</v>
      </c>
      <c r="D10" s="1">
        <v>9</v>
      </c>
      <c r="E10" s="1">
        <f t="shared" si="1"/>
        <v>540</v>
      </c>
      <c r="F10" s="10">
        <f t="shared" si="2"/>
        <v>22.5</v>
      </c>
      <c r="G10" s="10"/>
      <c r="H10" s="10"/>
      <c r="I10" s="10"/>
    </row>
    <row r="11" spans="1:9" ht="12.75">
      <c r="A11" s="4" t="s">
        <v>6</v>
      </c>
      <c r="B11" s="10">
        <v>60</v>
      </c>
      <c r="C11" s="1">
        <f>B11/12</f>
        <v>5</v>
      </c>
      <c r="D11" s="1">
        <v>1</v>
      </c>
      <c r="E11" s="1">
        <f t="shared" si="1"/>
        <v>60</v>
      </c>
      <c r="F11" s="10">
        <f t="shared" si="2"/>
        <v>5</v>
      </c>
      <c r="G11" s="10"/>
      <c r="H11" s="10"/>
      <c r="I11" s="10"/>
    </row>
    <row r="12" spans="1:9" ht="12.75">
      <c r="A12" s="4" t="s">
        <v>4</v>
      </c>
      <c r="B12" s="10"/>
      <c r="C12" s="1">
        <v>0.5</v>
      </c>
      <c r="D12" s="1">
        <v>8</v>
      </c>
      <c r="E12" s="1">
        <f t="shared" si="1"/>
        <v>480</v>
      </c>
      <c r="F12" s="10">
        <f t="shared" si="2"/>
        <v>4</v>
      </c>
      <c r="G12" s="10"/>
      <c r="H12" s="10"/>
      <c r="I12" s="10"/>
    </row>
    <row r="13" spans="1:9" ht="12.75">
      <c r="A13" s="4" t="s">
        <v>5</v>
      </c>
      <c r="B13" s="10"/>
      <c r="C13" s="1">
        <v>6</v>
      </c>
      <c r="D13" s="1">
        <v>0.1</v>
      </c>
      <c r="E13" s="1">
        <f t="shared" si="1"/>
        <v>6</v>
      </c>
      <c r="F13" s="10">
        <f t="shared" si="2"/>
        <v>0.6000000000000001</v>
      </c>
      <c r="G13" s="10"/>
      <c r="H13" s="10"/>
      <c r="I13" s="10"/>
    </row>
    <row r="14" spans="1:9" ht="12.75">
      <c r="A14" s="4" t="s">
        <v>15</v>
      </c>
      <c r="B14" s="10"/>
      <c r="C14" s="1">
        <v>0.6</v>
      </c>
      <c r="D14" s="1">
        <v>1</v>
      </c>
      <c r="E14" s="1">
        <f t="shared" si="1"/>
        <v>60</v>
      </c>
      <c r="F14" s="10">
        <f t="shared" si="2"/>
        <v>0.6</v>
      </c>
      <c r="G14" s="10"/>
      <c r="H14" s="10"/>
      <c r="I14" s="10"/>
    </row>
    <row r="15" spans="1:9" ht="12.75">
      <c r="A15" s="4" t="s">
        <v>12</v>
      </c>
      <c r="B15" s="10">
        <v>100</v>
      </c>
      <c r="C15" s="1">
        <f t="shared" si="0"/>
        <v>8.333333333333334</v>
      </c>
      <c r="D15" s="1">
        <v>0.2</v>
      </c>
      <c r="E15" s="1">
        <f t="shared" si="1"/>
        <v>12</v>
      </c>
      <c r="F15" s="10">
        <f t="shared" si="2"/>
        <v>1.666666666666667</v>
      </c>
      <c r="G15" s="10"/>
      <c r="H15" s="10"/>
      <c r="I15" s="10"/>
    </row>
    <row r="16" spans="1:9" ht="12.75">
      <c r="A16" s="4" t="s">
        <v>22</v>
      </c>
      <c r="B16" s="10"/>
      <c r="C16" s="1">
        <v>1.9</v>
      </c>
      <c r="D16" s="1">
        <v>1</v>
      </c>
      <c r="E16" s="1">
        <f>D16*60</f>
        <v>60</v>
      </c>
      <c r="F16" s="10">
        <f t="shared" si="2"/>
        <v>1.9</v>
      </c>
      <c r="G16" s="10"/>
      <c r="H16" s="10"/>
      <c r="I16" s="10"/>
    </row>
    <row r="17" spans="1:9" ht="12.75">
      <c r="A17" s="4"/>
      <c r="B17" s="10"/>
      <c r="C17" s="1"/>
      <c r="D17" s="1"/>
      <c r="E17" s="1"/>
      <c r="F17" s="10"/>
      <c r="G17" s="10"/>
      <c r="H17" s="10"/>
      <c r="I17" s="10"/>
    </row>
    <row r="18" spans="1:9" ht="12.75">
      <c r="A18" s="6" t="s">
        <v>7</v>
      </c>
      <c r="B18" s="11"/>
      <c r="C18" s="5">
        <f>SUM(C4:C16)</f>
        <v>37</v>
      </c>
      <c r="D18" s="5"/>
      <c r="E18" s="5">
        <f>SUM(E4:E16)</f>
        <v>1722</v>
      </c>
      <c r="F18" s="11">
        <f>SUM(F4:F16)</f>
        <v>48.766666666666666</v>
      </c>
      <c r="G18" s="11"/>
      <c r="H18" s="11"/>
      <c r="I18" s="11"/>
    </row>
    <row r="19" spans="1:9" ht="12.75">
      <c r="A19" s="6" t="s">
        <v>21</v>
      </c>
      <c r="B19" s="11">
        <f>F18/20</f>
        <v>2.4383333333333335</v>
      </c>
      <c r="C19" s="5"/>
      <c r="D19" s="5"/>
      <c r="E19" s="5"/>
      <c r="F19" s="11"/>
      <c r="G19" s="11"/>
      <c r="H19" s="11"/>
      <c r="I19" s="11"/>
    </row>
    <row r="20" spans="1:9" ht="12.75">
      <c r="A20" s="7"/>
      <c r="B20" s="10"/>
      <c r="C20" s="1"/>
      <c r="D20" s="1"/>
      <c r="E20" s="1"/>
      <c r="F20" s="10"/>
      <c r="G20" s="10"/>
      <c r="H20" s="10"/>
      <c r="I20" s="10"/>
    </row>
    <row r="21" spans="1:9" ht="12.75">
      <c r="A21" s="4" t="s">
        <v>19</v>
      </c>
      <c r="B21" s="10"/>
      <c r="C21" s="1">
        <v>2.64</v>
      </c>
      <c r="D21" s="1">
        <v>12</v>
      </c>
      <c r="E21" s="1">
        <f>D21*60</f>
        <v>720</v>
      </c>
      <c r="F21" s="10">
        <v>20</v>
      </c>
      <c r="G21" s="10">
        <v>60</v>
      </c>
      <c r="H21" s="10">
        <v>400</v>
      </c>
      <c r="I21" s="10" t="s">
        <v>37</v>
      </c>
    </row>
    <row r="22" spans="1:9" ht="12.75">
      <c r="A22" s="4" t="s">
        <v>32</v>
      </c>
      <c r="B22" s="10"/>
      <c r="C22" s="1">
        <v>10</v>
      </c>
      <c r="D22" s="1">
        <v>0.1</v>
      </c>
      <c r="E22" s="1">
        <f>D22*60</f>
        <v>6</v>
      </c>
      <c r="F22" s="10">
        <f>C22*D22</f>
        <v>1</v>
      </c>
      <c r="G22" s="10">
        <v>100</v>
      </c>
      <c r="H22" s="10">
        <v>300</v>
      </c>
      <c r="I22" s="10" t="s">
        <v>38</v>
      </c>
    </row>
    <row r="23" spans="1:9" ht="12.75">
      <c r="A23" s="4" t="s">
        <v>18</v>
      </c>
      <c r="B23" s="10"/>
      <c r="C23" s="1">
        <v>7</v>
      </c>
      <c r="D23" s="1">
        <v>12</v>
      </c>
      <c r="E23" s="1">
        <f>D23*60</f>
        <v>720</v>
      </c>
      <c r="F23" s="10">
        <f>C23*D23</f>
        <v>84</v>
      </c>
      <c r="G23" s="10">
        <v>0</v>
      </c>
      <c r="H23" s="10">
        <v>900</v>
      </c>
      <c r="I23" s="10" t="s">
        <v>36</v>
      </c>
    </row>
    <row r="24" spans="1:9" ht="12.75">
      <c r="A24" s="4"/>
      <c r="B24" s="10"/>
      <c r="C24" s="1"/>
      <c r="D24" s="1"/>
      <c r="E24" s="1"/>
      <c r="F24" s="10"/>
      <c r="G24" s="10"/>
      <c r="H24" s="10"/>
      <c r="I24" s="10"/>
    </row>
    <row r="25" spans="1:9" ht="12.75">
      <c r="A25" s="6" t="s">
        <v>7</v>
      </c>
      <c r="B25" s="11"/>
      <c r="C25" s="5"/>
      <c r="D25" s="5"/>
      <c r="E25" s="5"/>
      <c r="F25" s="11">
        <f>SUM(F21:F24)</f>
        <v>105</v>
      </c>
      <c r="G25" s="11"/>
      <c r="H25" s="11"/>
      <c r="I25" s="11"/>
    </row>
    <row r="26" spans="1:9" ht="12.75">
      <c r="A26" s="6" t="s">
        <v>20</v>
      </c>
      <c r="B26" s="11">
        <f>F25/20</f>
        <v>5.25</v>
      </c>
      <c r="C26" s="5"/>
      <c r="D26" s="5"/>
      <c r="E26" s="5"/>
      <c r="F26" s="11"/>
      <c r="G26" s="11"/>
      <c r="H26" s="11"/>
      <c r="I26" s="11"/>
    </row>
    <row r="27" spans="1:9" ht="12.75">
      <c r="A27" s="7"/>
      <c r="B27" s="10"/>
      <c r="C27" s="1"/>
      <c r="D27" s="1"/>
      <c r="E27" s="1"/>
      <c r="F27" s="10"/>
      <c r="G27" s="10"/>
      <c r="H27" s="10"/>
      <c r="I27" s="10"/>
    </row>
    <row r="28" spans="1:9" ht="12.75">
      <c r="A28" s="7" t="s">
        <v>23</v>
      </c>
      <c r="B28" s="10"/>
      <c r="C28" s="1"/>
      <c r="D28" s="1"/>
      <c r="E28" s="1"/>
      <c r="F28" s="10"/>
      <c r="G28" s="10"/>
      <c r="H28" s="10"/>
      <c r="I28" s="10"/>
    </row>
    <row r="29" spans="1:9" ht="12.75">
      <c r="A29" s="6" t="s">
        <v>24</v>
      </c>
      <c r="B29" s="11"/>
      <c r="C29" s="5"/>
      <c r="D29" s="5"/>
      <c r="E29" s="5"/>
      <c r="F29" s="11"/>
      <c r="G29" s="11">
        <v>200</v>
      </c>
      <c r="H29" s="11">
        <v>400</v>
      </c>
      <c r="I29" s="11" t="s">
        <v>43</v>
      </c>
    </row>
    <row r="30" spans="1:9" ht="12.75">
      <c r="A30" s="6" t="s">
        <v>25</v>
      </c>
      <c r="B30" s="11"/>
      <c r="C30" s="5"/>
      <c r="D30" s="5"/>
      <c r="E30" s="5"/>
      <c r="F30" s="11"/>
      <c r="G30" s="11">
        <v>8</v>
      </c>
      <c r="H30" s="11">
        <v>197</v>
      </c>
      <c r="I30" s="11" t="s">
        <v>44</v>
      </c>
    </row>
    <row r="31" spans="1:9" ht="12.75">
      <c r="A31" s="6" t="s">
        <v>33</v>
      </c>
      <c r="B31" s="11"/>
      <c r="C31" s="5"/>
      <c r="D31" s="5"/>
      <c r="E31" s="5"/>
      <c r="F31" s="11"/>
      <c r="G31" s="11">
        <v>40</v>
      </c>
      <c r="H31" s="11">
        <v>40</v>
      </c>
      <c r="I31" s="11" t="s">
        <v>34</v>
      </c>
    </row>
    <row r="32" spans="1:9" ht="12.75">
      <c r="A32" s="6" t="s">
        <v>26</v>
      </c>
      <c r="B32" s="11"/>
      <c r="C32" s="5"/>
      <c r="D32" s="5"/>
      <c r="E32" s="5"/>
      <c r="F32" s="11"/>
      <c r="G32" s="11">
        <v>45</v>
      </c>
      <c r="H32" s="11">
        <f>28*4</f>
        <v>112</v>
      </c>
      <c r="I32" s="11" t="s">
        <v>45</v>
      </c>
    </row>
    <row r="33" spans="1:9" ht="12.75">
      <c r="A33" s="7" t="s">
        <v>27</v>
      </c>
      <c r="B33" s="10"/>
      <c r="C33" s="1"/>
      <c r="D33" s="1"/>
      <c r="E33" s="1"/>
      <c r="F33" s="10"/>
      <c r="G33" s="10"/>
      <c r="H33" s="10"/>
      <c r="I33" s="10"/>
    </row>
    <row r="34" spans="1:9" ht="12.75">
      <c r="A34" s="7"/>
      <c r="B34" s="10"/>
      <c r="C34" s="1"/>
      <c r="D34" s="1"/>
      <c r="E34" s="1"/>
      <c r="F34" s="10"/>
      <c r="G34" s="10"/>
      <c r="H34" s="10"/>
      <c r="I34" s="10"/>
    </row>
    <row r="35" spans="1:9" ht="13.5" thickBot="1">
      <c r="A35" s="9" t="s">
        <v>29</v>
      </c>
      <c r="B35" s="12"/>
      <c r="C35" s="8"/>
      <c r="D35" s="8"/>
      <c r="E35" s="8"/>
      <c r="F35" s="12"/>
      <c r="G35" s="12">
        <f>SUM(G4:G34)</f>
        <v>538</v>
      </c>
      <c r="H35" s="12">
        <f>SUM(H4:H34)</f>
        <v>2874</v>
      </c>
      <c r="I35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Beorn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Beorn</dc:creator>
  <cp:keywords/>
  <dc:description/>
  <cp:lastModifiedBy>Howard Hering</cp:lastModifiedBy>
  <dcterms:created xsi:type="dcterms:W3CDTF">1999-07-15T14:45:51Z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